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ILI\AppData\Local\Microsoft\Windows\INetCache\Content.Outlook\D9N22NSV\"/>
    </mc:Choice>
  </mc:AlternateContent>
  <bookViews>
    <workbookView xWindow="0" yWindow="0" windowWidth="28800" windowHeight="12345"/>
  </bookViews>
  <sheets>
    <sheet name="Tuntijakopohja 08-2024 230524" sheetId="12" r:id="rId1"/>
  </sheets>
  <calcPr calcId="162913"/>
</workbook>
</file>

<file path=xl/calcChain.xml><?xml version="1.0" encoding="utf-8"?>
<calcChain xmlns="http://schemas.openxmlformats.org/spreadsheetml/2006/main">
  <c r="L49" i="12" l="1"/>
  <c r="L48" i="12"/>
  <c r="O48" i="12" s="1"/>
  <c r="L47" i="12"/>
  <c r="L46" i="12"/>
  <c r="O46" i="12" s="1"/>
  <c r="L45" i="12"/>
  <c r="K44" i="12"/>
  <c r="J44" i="12"/>
  <c r="C44" i="12"/>
  <c r="L43" i="12"/>
  <c r="L42" i="12"/>
  <c r="O42" i="12" s="1"/>
  <c r="L41" i="12"/>
  <c r="L40" i="12"/>
  <c r="O40" i="12" s="1"/>
  <c r="L39" i="12"/>
  <c r="L38" i="12"/>
  <c r="O38" i="12" s="1"/>
  <c r="L37" i="12"/>
  <c r="L36" i="12"/>
  <c r="O36" i="12" s="1"/>
  <c r="L35" i="12"/>
  <c r="L34" i="12"/>
  <c r="O34" i="12" s="1"/>
  <c r="L33" i="12"/>
  <c r="O32" i="12"/>
  <c r="L32" i="12"/>
  <c r="L31" i="12"/>
  <c r="L30" i="12"/>
  <c r="O30" i="12" s="1"/>
  <c r="L29" i="12"/>
  <c r="L28" i="12"/>
  <c r="O28" i="12" s="1"/>
  <c r="L27" i="12"/>
  <c r="L26" i="12"/>
  <c r="O26" i="12" s="1"/>
  <c r="L25" i="12"/>
  <c r="L24" i="12"/>
  <c r="O24" i="12" s="1"/>
  <c r="L23" i="12"/>
  <c r="L22" i="12"/>
  <c r="O22" i="12" s="1"/>
  <c r="K22" i="12"/>
  <c r="J22" i="12"/>
  <c r="I22" i="12"/>
  <c r="I44" i="12" s="1"/>
  <c r="H22" i="12"/>
  <c r="H44" i="12" s="1"/>
  <c r="G22" i="12"/>
  <c r="G44" i="12" s="1"/>
  <c r="F22" i="12"/>
  <c r="F44" i="12" s="1"/>
  <c r="E22" i="12"/>
  <c r="E44" i="12" s="1"/>
  <c r="D22" i="12"/>
  <c r="D44" i="12" s="1"/>
  <c r="C22" i="12"/>
  <c r="M20" i="12"/>
  <c r="O20" i="12" s="1"/>
  <c r="L20" i="12"/>
  <c r="M18" i="12"/>
  <c r="O18" i="12" s="1"/>
  <c r="L18" i="12"/>
  <c r="O16" i="12"/>
  <c r="M16" i="12"/>
  <c r="L16" i="12"/>
  <c r="L14" i="12"/>
  <c r="L13" i="12"/>
  <c r="L12" i="12"/>
  <c r="O12" i="12" s="1"/>
  <c r="L11" i="12"/>
  <c r="L10" i="12"/>
  <c r="L9" i="12"/>
  <c r="L8" i="12"/>
  <c r="O8" i="12" s="1"/>
  <c r="L7" i="12"/>
  <c r="L6" i="12"/>
  <c r="O6" i="12" s="1"/>
  <c r="O10" i="12" l="1"/>
  <c r="L44" i="12"/>
  <c r="O44" i="12" s="1"/>
</calcChain>
</file>

<file path=xl/sharedStrings.xml><?xml version="1.0" encoding="utf-8"?>
<sst xmlns="http://schemas.openxmlformats.org/spreadsheetml/2006/main" count="53" uniqueCount="30">
  <si>
    <t>alakoulu</t>
  </si>
  <si>
    <t>yläkoulu</t>
  </si>
  <si>
    <t>Äidinkieli ja kirjallisuus</t>
  </si>
  <si>
    <t>A-kieli</t>
  </si>
  <si>
    <t>B-kieli</t>
  </si>
  <si>
    <t>Matematiikka</t>
  </si>
  <si>
    <t>Ympäristöoppi</t>
  </si>
  <si>
    <t>Biologia ja maantieto</t>
  </si>
  <si>
    <t>Fysiikka ja kemia</t>
  </si>
  <si>
    <t>Terveystieto</t>
  </si>
  <si>
    <t>Uskonto ja elämänkatsomustieto</t>
  </si>
  <si>
    <t>Historia ja yhteiskuntaoppi</t>
  </si>
  <si>
    <t>Musiikki</t>
  </si>
  <si>
    <t>Kuvataide</t>
  </si>
  <si>
    <t>Käsityö</t>
  </si>
  <si>
    <t>Liikunta</t>
  </si>
  <si>
    <t>Kotitalous</t>
  </si>
  <si>
    <t>Oppilaanohjaus</t>
  </si>
  <si>
    <t>Valinnaiset aineet</t>
  </si>
  <si>
    <t>Kokonaistuntimäärä</t>
  </si>
  <si>
    <t>Vapaaehtoinen A2-kieli</t>
  </si>
  <si>
    <t>Vapaaehtoinen B2-kieli</t>
  </si>
  <si>
    <t>minimi</t>
  </si>
  <si>
    <t>Yht.</t>
  </si>
  <si>
    <t>yk</t>
  </si>
  <si>
    <t>Ymp.- ja luonnontietoaineet yht.</t>
  </si>
  <si>
    <t>Erotus
minimiin</t>
  </si>
  <si>
    <t>luokka-aste</t>
  </si>
  <si>
    <t>Taide- ja taitoaineet valinnainen</t>
  </si>
  <si>
    <t>Rauman kaupungin perusopetuksen tuntijako lukuvuonna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</si>
</sst>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 &quot;@"/>
    <numFmt numFmtId="165" formatCode="@&quot; &quot;"/>
    <numFmt numFmtId="166" formatCode="&quot;           &quot;0"/>
    <numFmt numFmtId="168" formatCode="\(0\);\(\-0\)"/>
    <numFmt numFmtId="169" formatCode="0.0"/>
    <numFmt numFmtId="170" formatCode="&quot;(&quot;0.0&quot;)&quot;"/>
    <numFmt numFmtId="171" formatCode="dd/mm/yyyy"/>
  </numFmts>
  <fonts count="6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left" vertical="center"/>
    </xf>
    <xf numFmtId="1" fontId="2" fillId="5" borderId="9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right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65" fontId="2" fillId="0" borderId="20" xfId="0" applyNumberFormat="1" applyFont="1" applyBorder="1" applyAlignment="1" applyProtection="1">
      <alignment horizontal="right" vertical="center"/>
    </xf>
    <xf numFmtId="1" fontId="2" fillId="4" borderId="21" xfId="0" applyNumberFormat="1" applyFont="1" applyFill="1" applyBorder="1" applyAlignment="1" applyProtection="1">
      <alignment horizontal="center" vertical="center"/>
    </xf>
    <xf numFmtId="1" fontId="2" fillId="4" borderId="22" xfId="0" applyNumberFormat="1" applyFont="1" applyFill="1" applyBorder="1" applyAlignment="1" applyProtection="1">
      <alignment horizontal="center" vertical="center"/>
    </xf>
    <xf numFmtId="1" fontId="2" fillId="4" borderId="20" xfId="0" applyNumberFormat="1" applyFont="1" applyFill="1" applyBorder="1" applyAlignment="1" applyProtection="1">
      <alignment horizontal="center" vertical="center"/>
    </xf>
    <xf numFmtId="1" fontId="2" fillId="4" borderId="21" xfId="0" applyNumberFormat="1" applyFont="1" applyFill="1" applyBorder="1" applyAlignment="1" applyProtection="1">
      <alignment vertical="center"/>
    </xf>
    <xf numFmtId="1" fontId="2" fillId="4" borderId="20" xfId="0" applyNumberFormat="1" applyFont="1" applyFill="1" applyBorder="1" applyAlignment="1" applyProtection="1">
      <alignment vertical="center"/>
    </xf>
    <xf numFmtId="1" fontId="2" fillId="4" borderId="22" xfId="0" applyNumberFormat="1" applyFont="1" applyFill="1" applyBorder="1" applyAlignment="1" applyProtection="1">
      <alignment vertical="center"/>
    </xf>
    <xf numFmtId="1" fontId="2" fillId="4" borderId="23" xfId="0" applyNumberFormat="1" applyFont="1" applyFill="1" applyBorder="1" applyAlignment="1" applyProtection="1">
      <alignment horizontal="center" vertical="center"/>
    </xf>
    <xf numFmtId="1" fontId="2" fillId="5" borderId="10" xfId="0" applyNumberFormat="1" applyFont="1" applyFill="1" applyBorder="1" applyAlignment="1" applyProtection="1">
      <alignment horizontal="center" vertical="center"/>
    </xf>
    <xf numFmtId="1" fontId="2" fillId="5" borderId="11" xfId="0" applyNumberFormat="1" applyFont="1" applyFill="1" applyBorder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1" fontId="2" fillId="2" borderId="23" xfId="0" applyNumberFormat="1" applyFont="1" applyFill="1" applyBorder="1" applyAlignment="1" applyProtection="1">
      <alignment horizontal="center" vertical="center"/>
    </xf>
    <xf numFmtId="1" fontId="5" fillId="5" borderId="17" xfId="0" applyNumberFormat="1" applyFont="1" applyFill="1" applyBorder="1" applyAlignment="1" applyProtection="1">
      <alignment horizontal="center" vertical="center"/>
    </xf>
    <xf numFmtId="1" fontId="5" fillId="5" borderId="18" xfId="0" applyNumberFormat="1" applyFont="1" applyFill="1" applyBorder="1" applyAlignment="1" applyProtection="1">
      <alignment horizontal="center" vertical="center"/>
    </xf>
    <xf numFmtId="1" fontId="5" fillId="5" borderId="19" xfId="0" applyNumberFormat="1" applyFont="1" applyFill="1" applyBorder="1" applyAlignment="1" applyProtection="1">
      <alignment horizontal="center" vertical="center"/>
    </xf>
    <xf numFmtId="1" fontId="2" fillId="2" borderId="29" xfId="0" applyNumberFormat="1" applyFont="1" applyFill="1" applyBorder="1" applyAlignment="1" applyProtection="1">
      <alignment horizontal="center" vertical="center"/>
    </xf>
    <xf numFmtId="1" fontId="2" fillId="2" borderId="30" xfId="0" applyNumberFormat="1" applyFont="1" applyFill="1" applyBorder="1" applyAlignment="1" applyProtection="1">
      <alignment horizontal="center" vertical="center"/>
    </xf>
    <xf numFmtId="1" fontId="2" fillId="2" borderId="3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right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164" fontId="5" fillId="6" borderId="12" xfId="0" applyNumberFormat="1" applyFont="1" applyFill="1" applyBorder="1" applyAlignment="1" applyProtection="1">
      <alignment horizontal="left" vertical="center"/>
    </xf>
    <xf numFmtId="165" fontId="2" fillId="6" borderId="20" xfId="0" applyNumberFormat="1" applyFont="1" applyFill="1" applyBorder="1" applyAlignment="1" applyProtection="1">
      <alignment horizontal="right" vertical="center"/>
    </xf>
    <xf numFmtId="169" fontId="2" fillId="5" borderId="14" xfId="0" applyNumberFormat="1" applyFont="1" applyFill="1" applyBorder="1" applyAlignment="1" applyProtection="1">
      <alignment horizontal="center" vertical="center"/>
      <protection locked="0"/>
    </xf>
    <xf numFmtId="169" fontId="2" fillId="5" borderId="15" xfId="0" applyNumberFormat="1" applyFont="1" applyFill="1" applyBorder="1" applyAlignment="1" applyProtection="1">
      <alignment horizontal="center" vertical="center"/>
      <protection locked="0"/>
    </xf>
    <xf numFmtId="169" fontId="2" fillId="5" borderId="16" xfId="0" applyNumberFormat="1" applyFont="1" applyFill="1" applyBorder="1" applyAlignment="1" applyProtection="1">
      <alignment horizontal="center" vertical="center"/>
      <protection locked="0"/>
    </xf>
    <xf numFmtId="168" fontId="2" fillId="5" borderId="0" xfId="0" applyNumberFormat="1" applyFont="1" applyFill="1" applyAlignment="1" applyProtection="1">
      <alignment horizontal="center" vertical="center"/>
    </xf>
    <xf numFmtId="169" fontId="2" fillId="5" borderId="14" xfId="0" applyNumberFormat="1" applyFont="1" applyFill="1" applyBorder="1" applyAlignment="1" applyProtection="1">
      <alignment horizontal="center" vertical="center"/>
    </xf>
    <xf numFmtId="169" fontId="2" fillId="5" borderId="15" xfId="0" applyNumberFormat="1" applyFont="1" applyFill="1" applyBorder="1" applyAlignment="1" applyProtection="1">
      <alignment horizontal="center" vertical="center"/>
    </xf>
    <xf numFmtId="169" fontId="2" fillId="5" borderId="16" xfId="0" applyNumberFormat="1" applyFont="1" applyFill="1" applyBorder="1" applyAlignment="1" applyProtection="1">
      <alignment horizontal="center" vertical="center"/>
    </xf>
    <xf numFmtId="1" fontId="2" fillId="6" borderId="9" xfId="0" applyNumberFormat="1" applyFont="1" applyFill="1" applyBorder="1" applyAlignment="1" applyProtection="1">
      <alignment horizontal="center" vertical="center"/>
    </xf>
    <xf numFmtId="1" fontId="2" fillId="6" borderId="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169" fontId="2" fillId="0" borderId="0" xfId="0" applyNumberFormat="1" applyFont="1" applyFill="1" applyAlignment="1" applyProtection="1">
      <alignment vertical="center"/>
      <protection locked="0"/>
    </xf>
    <xf numFmtId="170" fontId="2" fillId="5" borderId="14" xfId="0" applyNumberFormat="1" applyFont="1" applyFill="1" applyBorder="1" applyAlignment="1" applyProtection="1">
      <alignment horizontal="center" vertical="center"/>
      <protection locked="0"/>
    </xf>
    <xf numFmtId="170" fontId="2" fillId="5" borderId="16" xfId="0" applyNumberFormat="1" applyFont="1" applyFill="1" applyBorder="1" applyAlignment="1" applyProtection="1">
      <alignment horizontal="center" vertical="center"/>
      <protection locked="0"/>
    </xf>
    <xf numFmtId="170" fontId="2" fillId="5" borderId="15" xfId="0" applyNumberFormat="1" applyFont="1" applyFill="1" applyBorder="1" applyAlignment="1" applyProtection="1">
      <alignment horizontal="center" vertical="center"/>
      <protection locked="0"/>
    </xf>
    <xf numFmtId="169" fontId="2" fillId="7" borderId="14" xfId="0" applyNumberFormat="1" applyFont="1" applyFill="1" applyBorder="1" applyAlignment="1" applyProtection="1">
      <alignment horizontal="center" vertical="center"/>
      <protection locked="0"/>
    </xf>
    <xf numFmtId="169" fontId="2" fillId="7" borderId="16" xfId="0" applyNumberFormat="1" applyFont="1" applyFill="1" applyBorder="1" applyAlignment="1" applyProtection="1">
      <alignment horizontal="center" vertical="center"/>
      <protection locked="0"/>
    </xf>
    <xf numFmtId="169" fontId="2" fillId="7" borderId="15" xfId="0" applyNumberFormat="1" applyFont="1" applyFill="1" applyBorder="1" applyAlignment="1" applyProtection="1">
      <alignment horizontal="center" vertical="center"/>
      <protection locked="0"/>
    </xf>
    <xf numFmtId="1" fontId="2" fillId="7" borderId="9" xfId="0" applyNumberFormat="1" applyFont="1" applyFill="1" applyBorder="1" applyAlignment="1" applyProtection="1">
      <alignment horizontal="center" vertical="center"/>
    </xf>
    <xf numFmtId="169" fontId="2" fillId="5" borderId="32" xfId="0" applyNumberFormat="1" applyFont="1" applyFill="1" applyBorder="1" applyAlignment="1" applyProtection="1">
      <alignment horizontal="center" vertical="center"/>
      <protection locked="0"/>
    </xf>
    <xf numFmtId="169" fontId="2" fillId="5" borderId="17" xfId="0" applyNumberFormat="1" applyFont="1" applyFill="1" applyBorder="1" applyAlignment="1" applyProtection="1">
      <alignment horizontal="center" vertical="center"/>
      <protection locked="0"/>
    </xf>
    <xf numFmtId="169" fontId="2" fillId="5" borderId="19" xfId="0" applyNumberFormat="1" applyFont="1" applyFill="1" applyBorder="1" applyAlignment="1" applyProtection="1">
      <alignment horizontal="center" vertical="center"/>
      <protection locked="0"/>
    </xf>
    <xf numFmtId="171" fontId="2" fillId="0" borderId="0" xfId="0" applyNumberFormat="1" applyFont="1" applyAlignment="1" applyProtection="1">
      <alignment horizontal="left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/>
    </xf>
    <xf numFmtId="1" fontId="2" fillId="5" borderId="12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2" borderId="20" xfId="0" applyNumberFormat="1" applyFont="1" applyFill="1" applyBorder="1" applyAlignment="1" applyProtection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left" vertical="center"/>
    </xf>
    <xf numFmtId="1" fontId="2" fillId="2" borderId="3" xfId="0" applyNumberFormat="1" applyFont="1" applyFill="1" applyBorder="1" applyAlignment="1" applyProtection="1">
      <alignment horizontal="left" vertical="center"/>
    </xf>
    <xf numFmtId="1" fontId="2" fillId="2" borderId="21" xfId="0" applyNumberFormat="1" applyFont="1" applyFill="1" applyBorder="1" applyAlignment="1" applyProtection="1">
      <alignment horizontal="center" vertical="center"/>
    </xf>
    <xf numFmtId="1" fontId="2" fillId="5" borderId="20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Border="1" applyAlignment="1" applyProtection="1">
      <alignment horizontal="center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horizontal="center" vertical="center" wrapText="1"/>
      <protection locked="0"/>
    </xf>
    <xf numFmtId="1" fontId="2" fillId="3" borderId="21" xfId="0" applyNumberFormat="1" applyFont="1" applyFill="1" applyBorder="1" applyAlignment="1" applyProtection="1">
      <alignment horizontal="center" vertical="center"/>
    </xf>
    <xf numFmtId="1" fontId="2" fillId="3" borderId="20" xfId="0" applyNumberFormat="1" applyFont="1" applyFill="1" applyBorder="1" applyAlignment="1" applyProtection="1">
      <alignment horizontal="center" vertical="center"/>
    </xf>
    <xf numFmtId="1" fontId="2" fillId="2" borderId="20" xfId="0" applyNumberFormat="1" applyFont="1" applyFill="1" applyBorder="1" applyAlignment="1" applyProtection="1">
      <alignment horizontal="left" vertical="center"/>
    </xf>
    <xf numFmtId="1" fontId="2" fillId="2" borderId="22" xfId="0" applyNumberFormat="1" applyFont="1" applyFill="1" applyBorder="1" applyAlignment="1" applyProtection="1">
      <alignment horizontal="left" vertical="center"/>
    </xf>
    <xf numFmtId="166" fontId="2" fillId="2" borderId="26" xfId="0" applyNumberFormat="1" applyFont="1" applyFill="1" applyBorder="1" applyAlignment="1" applyProtection="1">
      <alignment horizontal="center" vertical="center"/>
    </xf>
    <xf numFmtId="166" fontId="2" fillId="2" borderId="27" xfId="0" applyNumberFormat="1" applyFont="1" applyFill="1" applyBorder="1" applyAlignment="1" applyProtection="1">
      <alignment horizontal="center" vertical="center"/>
    </xf>
    <xf numFmtId="166" fontId="2" fillId="2" borderId="28" xfId="0" applyNumberFormat="1" applyFont="1" applyFill="1" applyBorder="1" applyAlignment="1" applyProtection="1">
      <alignment horizontal="center" vertical="center"/>
    </xf>
    <xf numFmtId="1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0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 applyProtection="1">
      <alignment horizontal="center" vertical="center"/>
    </xf>
    <xf numFmtId="1" fontId="5" fillId="5" borderId="20" xfId="0" applyNumberFormat="1" applyFont="1" applyFill="1" applyBorder="1" applyAlignment="1" applyProtection="1">
      <alignment horizontal="center" vertical="center"/>
    </xf>
    <xf numFmtId="1" fontId="2" fillId="7" borderId="0" xfId="0" applyNumberFormat="1" applyFont="1" applyFill="1" applyBorder="1" applyAlignment="1" applyProtection="1">
      <alignment horizontal="center" vertical="center"/>
    </xf>
    <xf numFmtId="1" fontId="2" fillId="7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1" fontId="2" fillId="2" borderId="26" xfId="0" applyNumberFormat="1" applyFont="1" applyFill="1" applyBorder="1" applyAlignment="1" applyProtection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</xf>
    <xf numFmtId="1" fontId="2" fillId="2" borderId="28" xfId="0" applyNumberFormat="1" applyFont="1" applyFill="1" applyBorder="1" applyAlignment="1" applyProtection="1">
      <alignment horizontal="center" vertical="center"/>
    </xf>
  </cellXfs>
  <cellStyles count="1">
    <cellStyle name="Normaali" xfId="0" builtinId="0"/>
  </cellStyles>
  <dxfs count="48"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  <dxf>
      <fill>
        <patternFill>
          <bgColor rgb="FFFF7757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99FF99"/>
      <color rgb="FFCCFF99"/>
      <color rgb="FFFFCCFF"/>
      <color rgb="FFFF7757"/>
      <color rgb="FFFFFF99"/>
      <color rgb="FF33CCFF"/>
      <color rgb="FF9F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9"/>
  <sheetViews>
    <sheetView showGridLines="0" tabSelected="1" zoomScaleNormal="100" workbookViewId="0">
      <selection activeCell="T43" sqref="T43"/>
    </sheetView>
  </sheetViews>
  <sheetFormatPr defaultRowHeight="12.75" x14ac:dyDescent="0.2"/>
  <cols>
    <col min="1" max="1" width="2.7109375" style="2" customWidth="1"/>
    <col min="2" max="2" width="25" style="2" customWidth="1"/>
    <col min="3" max="14" width="4.7109375" style="2" customWidth="1"/>
    <col min="15" max="16384" width="9.140625" style="2"/>
  </cols>
  <sheetData>
    <row r="1" spans="2:15" ht="15" x14ac:dyDescent="0.2">
      <c r="B1" s="1" t="s">
        <v>29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s="3" customFormat="1" ht="10.5" x14ac:dyDescent="0.2">
      <c r="B2" s="61">
        <v>45435</v>
      </c>
      <c r="C2" s="114"/>
      <c r="D2" s="114"/>
      <c r="E2" s="114"/>
      <c r="F2" s="114"/>
      <c r="G2" s="114"/>
      <c r="H2" s="114"/>
    </row>
    <row r="3" spans="2:15" s="3" customFormat="1" ht="10.5" x14ac:dyDescent="0.2">
      <c r="B3" s="49"/>
      <c r="C3" s="114"/>
      <c r="D3" s="114"/>
      <c r="E3" s="114"/>
      <c r="F3" s="114"/>
      <c r="G3" s="114"/>
      <c r="H3" s="114"/>
    </row>
    <row r="4" spans="2:15" s="3" customFormat="1" ht="15" customHeight="1" x14ac:dyDescent="0.2">
      <c r="B4" s="32"/>
      <c r="C4" s="64" t="s">
        <v>0</v>
      </c>
      <c r="D4" s="65"/>
      <c r="E4" s="65"/>
      <c r="F4" s="65"/>
      <c r="G4" s="65"/>
      <c r="H4" s="66"/>
      <c r="I4" s="64" t="s">
        <v>1</v>
      </c>
      <c r="J4" s="65"/>
      <c r="K4" s="66"/>
      <c r="L4" s="67" t="s">
        <v>23</v>
      </c>
      <c r="M4" s="32"/>
      <c r="N4" s="32"/>
      <c r="O4" s="69" t="s">
        <v>26</v>
      </c>
    </row>
    <row r="5" spans="2:15" s="4" customFormat="1" ht="15" customHeight="1" thickBot="1" x14ac:dyDescent="0.25">
      <c r="B5" s="33" t="s">
        <v>27</v>
      </c>
      <c r="C5" s="34">
        <v>1</v>
      </c>
      <c r="D5" s="35">
        <v>2</v>
      </c>
      <c r="E5" s="36">
        <v>3</v>
      </c>
      <c r="F5" s="36">
        <v>4</v>
      </c>
      <c r="G5" s="36">
        <v>5</v>
      </c>
      <c r="H5" s="35">
        <v>6</v>
      </c>
      <c r="I5" s="36">
        <v>7</v>
      </c>
      <c r="J5" s="36">
        <v>8</v>
      </c>
      <c r="K5" s="35">
        <v>9</v>
      </c>
      <c r="L5" s="68"/>
      <c r="M5" s="37"/>
      <c r="N5" s="37"/>
      <c r="O5" s="70"/>
    </row>
    <row r="6" spans="2:15" s="3" customFormat="1" ht="15" customHeight="1" x14ac:dyDescent="0.2">
      <c r="B6" s="5" t="s">
        <v>2</v>
      </c>
      <c r="C6" s="40">
        <v>8</v>
      </c>
      <c r="D6" s="41">
        <v>8</v>
      </c>
      <c r="E6" s="40">
        <v>5</v>
      </c>
      <c r="F6" s="42">
        <v>5</v>
      </c>
      <c r="G6" s="42">
        <v>5</v>
      </c>
      <c r="H6" s="41">
        <v>4</v>
      </c>
      <c r="I6" s="40">
        <v>3</v>
      </c>
      <c r="J6" s="42">
        <v>3</v>
      </c>
      <c r="K6" s="41">
        <v>3.5</v>
      </c>
      <c r="L6" s="6">
        <f t="shared" ref="L6:L13" si="0">SUM(C6:K6)</f>
        <v>44.5</v>
      </c>
      <c r="M6" s="78"/>
      <c r="N6" s="79"/>
      <c r="O6" s="71">
        <f>L6-L7</f>
        <v>2.5</v>
      </c>
    </row>
    <row r="7" spans="2:15" s="3" customFormat="1" ht="15" customHeight="1" thickBot="1" x14ac:dyDescent="0.25">
      <c r="B7" s="7" t="s">
        <v>22</v>
      </c>
      <c r="C7" s="73">
        <v>14</v>
      </c>
      <c r="D7" s="74"/>
      <c r="E7" s="75">
        <v>18</v>
      </c>
      <c r="F7" s="75"/>
      <c r="G7" s="75"/>
      <c r="H7" s="74"/>
      <c r="I7" s="75">
        <v>10</v>
      </c>
      <c r="J7" s="75"/>
      <c r="K7" s="74"/>
      <c r="L7" s="8">
        <f t="shared" si="0"/>
        <v>42</v>
      </c>
      <c r="M7" s="80"/>
      <c r="N7" s="81"/>
      <c r="O7" s="72"/>
    </row>
    <row r="8" spans="2:15" s="3" customFormat="1" ht="15" customHeight="1" x14ac:dyDescent="0.2">
      <c r="B8" s="5" t="s">
        <v>3</v>
      </c>
      <c r="C8" s="59">
        <v>1</v>
      </c>
      <c r="D8" s="60">
        <v>1</v>
      </c>
      <c r="E8" s="58">
        <v>2</v>
      </c>
      <c r="F8" s="42">
        <v>3</v>
      </c>
      <c r="G8" s="42">
        <v>2</v>
      </c>
      <c r="H8" s="41">
        <v>2</v>
      </c>
      <c r="I8" s="40">
        <v>2</v>
      </c>
      <c r="J8" s="42">
        <v>3</v>
      </c>
      <c r="K8" s="41">
        <v>2</v>
      </c>
      <c r="L8" s="6">
        <f t="shared" si="0"/>
        <v>18</v>
      </c>
      <c r="M8" s="78"/>
      <c r="N8" s="79"/>
      <c r="O8" s="71">
        <f>L8-L9</f>
        <v>0</v>
      </c>
    </row>
    <row r="9" spans="2:15" s="3" customFormat="1" ht="15" customHeight="1" thickBot="1" x14ac:dyDescent="0.25">
      <c r="B9" s="7" t="s">
        <v>22</v>
      </c>
      <c r="C9" s="73">
        <v>2</v>
      </c>
      <c r="D9" s="74"/>
      <c r="E9" s="115">
        <v>9</v>
      </c>
      <c r="F9" s="116"/>
      <c r="G9" s="116"/>
      <c r="H9" s="117"/>
      <c r="I9" s="75">
        <v>7</v>
      </c>
      <c r="J9" s="75"/>
      <c r="K9" s="74"/>
      <c r="L9" s="8">
        <f t="shared" si="0"/>
        <v>18</v>
      </c>
      <c r="M9" s="80"/>
      <c r="N9" s="81"/>
      <c r="O9" s="72"/>
    </row>
    <row r="10" spans="2:15" s="3" customFormat="1" ht="15" customHeight="1" x14ac:dyDescent="0.2">
      <c r="B10" s="5" t="s">
        <v>4</v>
      </c>
      <c r="C10" s="40"/>
      <c r="D10" s="42"/>
      <c r="E10" s="42"/>
      <c r="F10" s="42"/>
      <c r="G10" s="42"/>
      <c r="H10" s="41">
        <v>2</v>
      </c>
      <c r="I10" s="40">
        <v>2</v>
      </c>
      <c r="J10" s="42">
        <v>1</v>
      </c>
      <c r="K10" s="41">
        <v>3</v>
      </c>
      <c r="L10" s="6">
        <f t="shared" si="0"/>
        <v>8</v>
      </c>
      <c r="M10" s="78"/>
      <c r="N10" s="79"/>
      <c r="O10" s="71">
        <f>L10-L11</f>
        <v>0</v>
      </c>
    </row>
    <row r="11" spans="2:15" s="3" customFormat="1" ht="15" customHeight="1" thickBot="1" x14ac:dyDescent="0.25">
      <c r="B11" s="7" t="s">
        <v>22</v>
      </c>
      <c r="C11" s="76"/>
      <c r="D11" s="77"/>
      <c r="E11" s="77"/>
      <c r="F11" s="77"/>
      <c r="G11" s="77"/>
      <c r="H11" s="62">
        <v>2</v>
      </c>
      <c r="I11" s="75">
        <v>6</v>
      </c>
      <c r="J11" s="75"/>
      <c r="K11" s="74"/>
      <c r="L11" s="8">
        <f t="shared" si="0"/>
        <v>8</v>
      </c>
      <c r="M11" s="80"/>
      <c r="N11" s="81"/>
      <c r="O11" s="72"/>
    </row>
    <row r="12" spans="2:15" s="3" customFormat="1" ht="15" customHeight="1" x14ac:dyDescent="0.2">
      <c r="B12" s="5" t="s">
        <v>5</v>
      </c>
      <c r="C12" s="40">
        <v>3</v>
      </c>
      <c r="D12" s="41">
        <v>3</v>
      </c>
      <c r="E12" s="40">
        <v>4</v>
      </c>
      <c r="F12" s="42">
        <v>4</v>
      </c>
      <c r="G12" s="42">
        <v>4</v>
      </c>
      <c r="H12" s="41">
        <v>4</v>
      </c>
      <c r="I12" s="40">
        <v>3</v>
      </c>
      <c r="J12" s="42">
        <v>3.5</v>
      </c>
      <c r="K12" s="41">
        <v>4</v>
      </c>
      <c r="L12" s="6">
        <f t="shared" si="0"/>
        <v>32.5</v>
      </c>
      <c r="M12" s="78"/>
      <c r="N12" s="79"/>
      <c r="O12" s="71">
        <f>L12-L13</f>
        <v>0.5</v>
      </c>
    </row>
    <row r="13" spans="2:15" s="3" customFormat="1" ht="15" customHeight="1" thickBot="1" x14ac:dyDescent="0.25">
      <c r="B13" s="7" t="s">
        <v>22</v>
      </c>
      <c r="C13" s="73">
        <v>6</v>
      </c>
      <c r="D13" s="74"/>
      <c r="E13" s="75">
        <v>15</v>
      </c>
      <c r="F13" s="75"/>
      <c r="G13" s="75"/>
      <c r="H13" s="74"/>
      <c r="I13" s="75">
        <v>11</v>
      </c>
      <c r="J13" s="75"/>
      <c r="K13" s="74"/>
      <c r="L13" s="8">
        <f t="shared" si="0"/>
        <v>32</v>
      </c>
      <c r="M13" s="80"/>
      <c r="N13" s="81"/>
      <c r="O13" s="72"/>
    </row>
    <row r="14" spans="2:15" s="3" customFormat="1" ht="15" customHeight="1" x14ac:dyDescent="0.2">
      <c r="B14" s="5" t="s">
        <v>6</v>
      </c>
      <c r="C14" s="40">
        <v>0.5</v>
      </c>
      <c r="D14" s="41">
        <v>0.5</v>
      </c>
      <c r="E14" s="40">
        <v>0.5</v>
      </c>
      <c r="F14" s="42">
        <v>0.5</v>
      </c>
      <c r="G14" s="42"/>
      <c r="H14" s="41"/>
      <c r="I14" s="9"/>
      <c r="J14" s="9"/>
      <c r="K14" s="10"/>
      <c r="L14" s="47">
        <f>SUM(C14:H14)</f>
        <v>2</v>
      </c>
      <c r="M14" s="78"/>
      <c r="N14" s="79"/>
      <c r="O14" s="79"/>
    </row>
    <row r="15" spans="2:15" s="3" customFormat="1" ht="15" customHeight="1" thickBot="1" x14ac:dyDescent="0.25">
      <c r="B15" s="11" t="s">
        <v>22</v>
      </c>
      <c r="C15" s="12"/>
      <c r="D15" s="13"/>
      <c r="E15" s="14"/>
      <c r="F15" s="14"/>
      <c r="G15" s="14"/>
      <c r="H15" s="13"/>
      <c r="I15" s="15"/>
      <c r="J15" s="16"/>
      <c r="K15" s="17"/>
      <c r="L15" s="18"/>
      <c r="M15" s="85"/>
      <c r="N15" s="86"/>
      <c r="O15" s="86"/>
    </row>
    <row r="16" spans="2:15" s="3" customFormat="1" ht="15" customHeight="1" thickBot="1" x14ac:dyDescent="0.25">
      <c r="B16" s="5" t="s">
        <v>7</v>
      </c>
      <c r="C16" s="40">
        <v>0.5</v>
      </c>
      <c r="D16" s="41">
        <v>0.5</v>
      </c>
      <c r="E16" s="40">
        <v>0.5</v>
      </c>
      <c r="F16" s="42">
        <v>0.5</v>
      </c>
      <c r="G16" s="42">
        <v>2</v>
      </c>
      <c r="H16" s="41">
        <v>2</v>
      </c>
      <c r="I16" s="40">
        <v>2</v>
      </c>
      <c r="J16" s="42">
        <v>2.5</v>
      </c>
      <c r="K16" s="41">
        <v>2.5</v>
      </c>
      <c r="L16" s="48">
        <f>SUM(C16:K16)</f>
        <v>13</v>
      </c>
      <c r="M16" s="19">
        <f>SUM(I16:K16)</f>
        <v>7</v>
      </c>
      <c r="N16" s="20" t="s">
        <v>24</v>
      </c>
      <c r="O16" s="43">
        <f>M16-I17</f>
        <v>0</v>
      </c>
    </row>
    <row r="17" spans="2:15" s="3" customFormat="1" ht="15" customHeight="1" thickBot="1" x14ac:dyDescent="0.25">
      <c r="B17" s="11" t="s">
        <v>22</v>
      </c>
      <c r="C17" s="12"/>
      <c r="D17" s="13"/>
      <c r="E17" s="14"/>
      <c r="F17" s="14"/>
      <c r="G17" s="14"/>
      <c r="H17" s="13"/>
      <c r="I17" s="82">
        <v>7</v>
      </c>
      <c r="J17" s="82"/>
      <c r="K17" s="83"/>
      <c r="L17" s="18"/>
      <c r="M17" s="85"/>
      <c r="N17" s="86"/>
      <c r="O17" s="86"/>
    </row>
    <row r="18" spans="2:15" s="3" customFormat="1" ht="15" customHeight="1" thickBot="1" x14ac:dyDescent="0.25">
      <c r="B18" s="5" t="s">
        <v>8</v>
      </c>
      <c r="C18" s="40">
        <v>0.5</v>
      </c>
      <c r="D18" s="41">
        <v>0.5</v>
      </c>
      <c r="E18" s="40">
        <v>0.5</v>
      </c>
      <c r="F18" s="42">
        <v>0.5</v>
      </c>
      <c r="G18" s="42">
        <v>0.5</v>
      </c>
      <c r="H18" s="41">
        <v>0.5</v>
      </c>
      <c r="I18" s="40">
        <v>2</v>
      </c>
      <c r="J18" s="42">
        <v>3</v>
      </c>
      <c r="K18" s="41">
        <v>2</v>
      </c>
      <c r="L18" s="48">
        <f>SUM(C18:K18)</f>
        <v>10</v>
      </c>
      <c r="M18" s="19">
        <f>SUM(I18:K18)</f>
        <v>7</v>
      </c>
      <c r="N18" s="20" t="s">
        <v>24</v>
      </c>
      <c r="O18" s="43">
        <f>M18-I19</f>
        <v>0</v>
      </c>
    </row>
    <row r="19" spans="2:15" s="3" customFormat="1" ht="15" customHeight="1" thickBot="1" x14ac:dyDescent="0.25">
      <c r="B19" s="11" t="s">
        <v>22</v>
      </c>
      <c r="C19" s="12"/>
      <c r="D19" s="13"/>
      <c r="E19" s="14"/>
      <c r="F19" s="14"/>
      <c r="G19" s="14"/>
      <c r="H19" s="13"/>
      <c r="I19" s="82">
        <v>7</v>
      </c>
      <c r="J19" s="82"/>
      <c r="K19" s="83"/>
      <c r="L19" s="18"/>
      <c r="M19" s="85"/>
      <c r="N19" s="86"/>
      <c r="O19" s="86"/>
    </row>
    <row r="20" spans="2:15" s="3" customFormat="1" ht="15" customHeight="1" thickBot="1" x14ac:dyDescent="0.25">
      <c r="B20" s="5" t="s">
        <v>9</v>
      </c>
      <c r="C20" s="40">
        <v>0.5</v>
      </c>
      <c r="D20" s="41">
        <v>0.5</v>
      </c>
      <c r="E20" s="40">
        <v>0.5</v>
      </c>
      <c r="F20" s="42">
        <v>0.5</v>
      </c>
      <c r="G20" s="42">
        <v>0.5</v>
      </c>
      <c r="H20" s="41">
        <v>0.5</v>
      </c>
      <c r="I20" s="40">
        <v>1</v>
      </c>
      <c r="J20" s="42">
        <v>1</v>
      </c>
      <c r="K20" s="41">
        <v>1</v>
      </c>
      <c r="L20" s="48">
        <f>SUM(C20:K20)</f>
        <v>6</v>
      </c>
      <c r="M20" s="19">
        <f>SUM(I20:K20)</f>
        <v>3</v>
      </c>
      <c r="N20" s="20" t="s">
        <v>24</v>
      </c>
      <c r="O20" s="43">
        <f>M20-I21</f>
        <v>0</v>
      </c>
    </row>
    <row r="21" spans="2:15" s="3" customFormat="1" ht="15" customHeight="1" thickBot="1" x14ac:dyDescent="0.25">
      <c r="B21" s="11" t="s">
        <v>22</v>
      </c>
      <c r="C21" s="12"/>
      <c r="D21" s="13"/>
      <c r="E21" s="14"/>
      <c r="F21" s="14"/>
      <c r="G21" s="14"/>
      <c r="H21" s="13"/>
      <c r="I21" s="82">
        <v>3</v>
      </c>
      <c r="J21" s="82"/>
      <c r="K21" s="83"/>
      <c r="L21" s="18"/>
      <c r="M21" s="80"/>
      <c r="N21" s="81"/>
      <c r="O21" s="81"/>
    </row>
    <row r="22" spans="2:15" s="22" customFormat="1" ht="15" customHeight="1" x14ac:dyDescent="0.2">
      <c r="B22" s="21" t="s">
        <v>25</v>
      </c>
      <c r="C22" s="44">
        <f t="shared" ref="C22:L22" si="1">SUM(C14,C16,C18,C20)</f>
        <v>2</v>
      </c>
      <c r="D22" s="45">
        <f t="shared" si="1"/>
        <v>2</v>
      </c>
      <c r="E22" s="44">
        <f t="shared" si="1"/>
        <v>2</v>
      </c>
      <c r="F22" s="46">
        <f t="shared" si="1"/>
        <v>2</v>
      </c>
      <c r="G22" s="46">
        <f t="shared" si="1"/>
        <v>3</v>
      </c>
      <c r="H22" s="45">
        <f t="shared" si="1"/>
        <v>3</v>
      </c>
      <c r="I22" s="44">
        <f t="shared" si="1"/>
        <v>5</v>
      </c>
      <c r="J22" s="46">
        <f t="shared" si="1"/>
        <v>6.5</v>
      </c>
      <c r="K22" s="45">
        <f t="shared" si="1"/>
        <v>5.5</v>
      </c>
      <c r="L22" s="6">
        <f t="shared" si="1"/>
        <v>31</v>
      </c>
      <c r="M22" s="87"/>
      <c r="N22" s="88"/>
      <c r="O22" s="84">
        <f>L22-L23</f>
        <v>0</v>
      </c>
    </row>
    <row r="23" spans="2:15" s="3" customFormat="1" ht="15" customHeight="1" thickBot="1" x14ac:dyDescent="0.25">
      <c r="B23" s="7" t="s">
        <v>22</v>
      </c>
      <c r="C23" s="73">
        <v>4</v>
      </c>
      <c r="D23" s="74"/>
      <c r="E23" s="75">
        <v>10</v>
      </c>
      <c r="F23" s="75"/>
      <c r="G23" s="75"/>
      <c r="H23" s="74"/>
      <c r="I23" s="75">
        <v>17</v>
      </c>
      <c r="J23" s="75"/>
      <c r="K23" s="74"/>
      <c r="L23" s="8">
        <f t="shared" ref="L23:L42" si="2">SUM(C23:K23)</f>
        <v>31</v>
      </c>
      <c r="M23" s="89"/>
      <c r="N23" s="90"/>
      <c r="O23" s="72"/>
    </row>
    <row r="24" spans="2:15" s="3" customFormat="1" ht="15" customHeight="1" x14ac:dyDescent="0.2">
      <c r="B24" s="5" t="s">
        <v>10</v>
      </c>
      <c r="C24" s="40">
        <v>1</v>
      </c>
      <c r="D24" s="41">
        <v>1</v>
      </c>
      <c r="E24" s="40">
        <v>2</v>
      </c>
      <c r="F24" s="42">
        <v>1</v>
      </c>
      <c r="G24" s="42">
        <v>1</v>
      </c>
      <c r="H24" s="41">
        <v>1</v>
      </c>
      <c r="I24" s="40">
        <v>0.5</v>
      </c>
      <c r="J24" s="42">
        <v>1.5</v>
      </c>
      <c r="K24" s="41">
        <v>1</v>
      </c>
      <c r="L24" s="6">
        <f t="shared" si="2"/>
        <v>10</v>
      </c>
      <c r="M24" s="78"/>
      <c r="N24" s="79"/>
      <c r="O24" s="71">
        <f>L24-L25</f>
        <v>0</v>
      </c>
    </row>
    <row r="25" spans="2:15" s="3" customFormat="1" ht="15" customHeight="1" thickBot="1" x14ac:dyDescent="0.25">
      <c r="B25" s="7" t="s">
        <v>22</v>
      </c>
      <c r="C25" s="73">
        <v>2</v>
      </c>
      <c r="D25" s="74"/>
      <c r="E25" s="75">
        <v>5</v>
      </c>
      <c r="F25" s="75"/>
      <c r="G25" s="75"/>
      <c r="H25" s="74"/>
      <c r="I25" s="75">
        <v>3</v>
      </c>
      <c r="J25" s="75"/>
      <c r="K25" s="74"/>
      <c r="L25" s="8">
        <f t="shared" si="2"/>
        <v>10</v>
      </c>
      <c r="M25" s="80"/>
      <c r="N25" s="81"/>
      <c r="O25" s="72"/>
    </row>
    <row r="26" spans="2:15" s="3" customFormat="1" ht="15" customHeight="1" x14ac:dyDescent="0.2">
      <c r="B26" s="5" t="s">
        <v>11</v>
      </c>
      <c r="C26" s="40"/>
      <c r="D26" s="42"/>
      <c r="E26" s="42"/>
      <c r="F26" s="42">
        <v>1</v>
      </c>
      <c r="G26" s="42">
        <v>2</v>
      </c>
      <c r="H26" s="41">
        <v>2</v>
      </c>
      <c r="I26" s="40">
        <v>2</v>
      </c>
      <c r="J26" s="42">
        <v>2</v>
      </c>
      <c r="K26" s="41">
        <v>3</v>
      </c>
      <c r="L26" s="6">
        <f t="shared" si="2"/>
        <v>12</v>
      </c>
      <c r="M26" s="78"/>
      <c r="N26" s="79"/>
      <c r="O26" s="71">
        <f>L26-L27</f>
        <v>0</v>
      </c>
    </row>
    <row r="27" spans="2:15" s="3" customFormat="1" ht="15" customHeight="1" thickBot="1" x14ac:dyDescent="0.25">
      <c r="B27" s="7" t="s">
        <v>22</v>
      </c>
      <c r="C27" s="76"/>
      <c r="D27" s="77"/>
      <c r="E27" s="63"/>
      <c r="F27" s="91">
        <v>5</v>
      </c>
      <c r="G27" s="91"/>
      <c r="H27" s="92"/>
      <c r="I27" s="75">
        <v>7</v>
      </c>
      <c r="J27" s="75"/>
      <c r="K27" s="74"/>
      <c r="L27" s="8">
        <f t="shared" si="2"/>
        <v>12</v>
      </c>
      <c r="M27" s="80"/>
      <c r="N27" s="81"/>
      <c r="O27" s="72"/>
    </row>
    <row r="28" spans="2:15" s="3" customFormat="1" ht="15" customHeight="1" x14ac:dyDescent="0.2">
      <c r="B28" s="5" t="s">
        <v>12</v>
      </c>
      <c r="C28" s="40">
        <v>1</v>
      </c>
      <c r="D28" s="41">
        <v>1</v>
      </c>
      <c r="E28" s="40">
        <v>2</v>
      </c>
      <c r="F28" s="42">
        <v>2</v>
      </c>
      <c r="G28" s="42">
        <v>1</v>
      </c>
      <c r="H28" s="41">
        <v>1</v>
      </c>
      <c r="I28" s="40">
        <v>2</v>
      </c>
      <c r="J28" s="42"/>
      <c r="K28" s="41"/>
      <c r="L28" s="6">
        <f t="shared" si="2"/>
        <v>10</v>
      </c>
      <c r="M28" s="78"/>
      <c r="N28" s="79"/>
      <c r="O28" s="71">
        <f>L28-L29</f>
        <v>2</v>
      </c>
    </row>
    <row r="29" spans="2:15" s="3" customFormat="1" ht="15" customHeight="1" x14ac:dyDescent="0.2">
      <c r="B29" s="11" t="s">
        <v>22</v>
      </c>
      <c r="C29" s="93">
        <v>2</v>
      </c>
      <c r="D29" s="83"/>
      <c r="E29" s="82">
        <v>4</v>
      </c>
      <c r="F29" s="82"/>
      <c r="G29" s="82"/>
      <c r="H29" s="83"/>
      <c r="I29" s="82">
        <v>2</v>
      </c>
      <c r="J29" s="82"/>
      <c r="K29" s="83"/>
      <c r="L29" s="23">
        <f t="shared" si="2"/>
        <v>8</v>
      </c>
      <c r="M29" s="95"/>
      <c r="N29" s="96"/>
      <c r="O29" s="94"/>
    </row>
    <row r="30" spans="2:15" s="3" customFormat="1" ht="15" customHeight="1" x14ac:dyDescent="0.2">
      <c r="B30" s="5" t="s">
        <v>13</v>
      </c>
      <c r="C30" s="40">
        <v>1</v>
      </c>
      <c r="D30" s="41">
        <v>1</v>
      </c>
      <c r="E30" s="40">
        <v>2</v>
      </c>
      <c r="F30" s="42">
        <v>2</v>
      </c>
      <c r="G30" s="42">
        <v>1</v>
      </c>
      <c r="H30" s="41">
        <v>1</v>
      </c>
      <c r="I30" s="40">
        <v>2</v>
      </c>
      <c r="J30" s="42"/>
      <c r="K30" s="41"/>
      <c r="L30" s="6">
        <f t="shared" si="2"/>
        <v>10</v>
      </c>
      <c r="M30" s="97"/>
      <c r="N30" s="98"/>
      <c r="O30" s="84">
        <f>L30-L31</f>
        <v>1</v>
      </c>
    </row>
    <row r="31" spans="2:15" s="3" customFormat="1" ht="15" customHeight="1" x14ac:dyDescent="0.2">
      <c r="B31" s="11" t="s">
        <v>22</v>
      </c>
      <c r="C31" s="93">
        <v>2</v>
      </c>
      <c r="D31" s="83"/>
      <c r="E31" s="82">
        <v>5</v>
      </c>
      <c r="F31" s="82"/>
      <c r="G31" s="82"/>
      <c r="H31" s="83"/>
      <c r="I31" s="82">
        <v>2</v>
      </c>
      <c r="J31" s="82"/>
      <c r="K31" s="83"/>
      <c r="L31" s="23">
        <f t="shared" si="2"/>
        <v>9</v>
      </c>
      <c r="M31" s="95"/>
      <c r="N31" s="96"/>
      <c r="O31" s="94"/>
    </row>
    <row r="32" spans="2:15" s="3" customFormat="1" ht="15" customHeight="1" x14ac:dyDescent="0.2">
      <c r="B32" s="5" t="s">
        <v>14</v>
      </c>
      <c r="C32" s="40">
        <v>2</v>
      </c>
      <c r="D32" s="41">
        <v>2</v>
      </c>
      <c r="E32" s="40">
        <v>2</v>
      </c>
      <c r="F32" s="42">
        <v>2</v>
      </c>
      <c r="G32" s="42">
        <v>2</v>
      </c>
      <c r="H32" s="41">
        <v>2</v>
      </c>
      <c r="I32" s="40">
        <v>3</v>
      </c>
      <c r="J32" s="42"/>
      <c r="K32" s="41"/>
      <c r="L32" s="6">
        <f t="shared" si="2"/>
        <v>15</v>
      </c>
      <c r="M32" s="97"/>
      <c r="N32" s="98"/>
      <c r="O32" s="84">
        <f>L32-L33</f>
        <v>4</v>
      </c>
    </row>
    <row r="33" spans="2:15" s="3" customFormat="1" ht="15" customHeight="1" x14ac:dyDescent="0.2">
      <c r="B33" s="11" t="s">
        <v>22</v>
      </c>
      <c r="C33" s="93">
        <v>4</v>
      </c>
      <c r="D33" s="83"/>
      <c r="E33" s="82">
        <v>5</v>
      </c>
      <c r="F33" s="82"/>
      <c r="G33" s="82"/>
      <c r="H33" s="83"/>
      <c r="I33" s="82">
        <v>2</v>
      </c>
      <c r="J33" s="82"/>
      <c r="K33" s="83"/>
      <c r="L33" s="23">
        <f t="shared" si="2"/>
        <v>11</v>
      </c>
      <c r="M33" s="95"/>
      <c r="N33" s="96"/>
      <c r="O33" s="94"/>
    </row>
    <row r="34" spans="2:15" s="3" customFormat="1" ht="15" customHeight="1" x14ac:dyDescent="0.2">
      <c r="B34" s="5" t="s">
        <v>15</v>
      </c>
      <c r="C34" s="40">
        <v>2</v>
      </c>
      <c r="D34" s="41">
        <v>2</v>
      </c>
      <c r="E34" s="40">
        <v>3</v>
      </c>
      <c r="F34" s="42">
        <v>2</v>
      </c>
      <c r="G34" s="42">
        <v>2</v>
      </c>
      <c r="H34" s="41">
        <v>2</v>
      </c>
      <c r="I34" s="40">
        <v>2</v>
      </c>
      <c r="J34" s="42">
        <v>3</v>
      </c>
      <c r="K34" s="41">
        <v>2</v>
      </c>
      <c r="L34" s="6">
        <f t="shared" si="2"/>
        <v>20</v>
      </c>
      <c r="M34" s="97"/>
      <c r="N34" s="98"/>
      <c r="O34" s="84">
        <f>L34-L35</f>
        <v>0</v>
      </c>
    </row>
    <row r="35" spans="2:15" s="3" customFormat="1" ht="15" customHeight="1" x14ac:dyDescent="0.2">
      <c r="B35" s="11" t="s">
        <v>22</v>
      </c>
      <c r="C35" s="93">
        <v>4</v>
      </c>
      <c r="D35" s="83"/>
      <c r="E35" s="82">
        <v>9</v>
      </c>
      <c r="F35" s="82"/>
      <c r="G35" s="82"/>
      <c r="H35" s="83"/>
      <c r="I35" s="82">
        <v>7</v>
      </c>
      <c r="J35" s="82"/>
      <c r="K35" s="83"/>
      <c r="L35" s="23">
        <f t="shared" si="2"/>
        <v>20</v>
      </c>
      <c r="M35" s="95"/>
      <c r="N35" s="96"/>
      <c r="O35" s="94"/>
    </row>
    <row r="36" spans="2:15" s="3" customFormat="1" ht="15" customHeight="1" x14ac:dyDescent="0.2">
      <c r="B36" s="5" t="s">
        <v>16</v>
      </c>
      <c r="C36" s="40"/>
      <c r="D36" s="42"/>
      <c r="E36" s="42"/>
      <c r="F36" s="42"/>
      <c r="G36" s="42"/>
      <c r="H36" s="42"/>
      <c r="I36" s="42">
        <v>3</v>
      </c>
      <c r="J36" s="42"/>
      <c r="K36" s="41"/>
      <c r="L36" s="6">
        <f t="shared" si="2"/>
        <v>3</v>
      </c>
      <c r="M36" s="97"/>
      <c r="N36" s="98"/>
      <c r="O36" s="84">
        <f>L36-L37</f>
        <v>0</v>
      </c>
    </row>
    <row r="37" spans="2:15" s="3" customFormat="1" ht="15" customHeight="1" x14ac:dyDescent="0.2">
      <c r="B37" s="11" t="s">
        <v>22</v>
      </c>
      <c r="C37" s="99"/>
      <c r="D37" s="100"/>
      <c r="E37" s="100"/>
      <c r="F37" s="100"/>
      <c r="G37" s="100"/>
      <c r="H37" s="100"/>
      <c r="I37" s="101">
        <v>3</v>
      </c>
      <c r="J37" s="101"/>
      <c r="K37" s="102"/>
      <c r="L37" s="23">
        <f t="shared" si="2"/>
        <v>3</v>
      </c>
      <c r="M37" s="95"/>
      <c r="N37" s="96"/>
      <c r="O37" s="94"/>
    </row>
    <row r="38" spans="2:15" s="3" customFormat="1" ht="15" customHeight="1" x14ac:dyDescent="0.2">
      <c r="B38" s="5" t="s">
        <v>28</v>
      </c>
      <c r="C38" s="54"/>
      <c r="D38" s="55"/>
      <c r="E38" s="55"/>
      <c r="F38" s="55"/>
      <c r="G38" s="55"/>
      <c r="H38" s="56"/>
      <c r="I38" s="54"/>
      <c r="J38" s="55">
        <v>2</v>
      </c>
      <c r="K38" s="56">
        <v>2</v>
      </c>
      <c r="L38" s="57">
        <f t="shared" si="2"/>
        <v>4</v>
      </c>
      <c r="M38" s="97"/>
      <c r="N38" s="98"/>
      <c r="O38" s="112">
        <f>L38-L39</f>
        <v>-7</v>
      </c>
    </row>
    <row r="39" spans="2:15" s="3" customFormat="1" ht="15" customHeight="1" thickBot="1" x14ac:dyDescent="0.25">
      <c r="B39" s="7" t="s">
        <v>22</v>
      </c>
      <c r="C39" s="103">
        <v>6</v>
      </c>
      <c r="D39" s="104"/>
      <c r="E39" s="104"/>
      <c r="F39" s="104"/>
      <c r="G39" s="104"/>
      <c r="H39" s="105"/>
      <c r="I39" s="75">
        <v>5</v>
      </c>
      <c r="J39" s="75"/>
      <c r="K39" s="74"/>
      <c r="L39" s="8">
        <f t="shared" si="2"/>
        <v>11</v>
      </c>
      <c r="M39" s="80"/>
      <c r="N39" s="81"/>
      <c r="O39" s="113"/>
    </row>
    <row r="40" spans="2:15" s="3" customFormat="1" ht="15" customHeight="1" x14ac:dyDescent="0.2">
      <c r="B40" s="5" t="s">
        <v>17</v>
      </c>
      <c r="C40" s="40"/>
      <c r="D40" s="42"/>
      <c r="E40" s="42"/>
      <c r="F40" s="42"/>
      <c r="G40" s="42"/>
      <c r="H40" s="42"/>
      <c r="I40" s="42">
        <v>0.5</v>
      </c>
      <c r="J40" s="42">
        <v>0.5</v>
      </c>
      <c r="K40" s="41">
        <v>1</v>
      </c>
      <c r="L40" s="6">
        <f t="shared" si="2"/>
        <v>2</v>
      </c>
      <c r="M40" s="78"/>
      <c r="N40" s="79"/>
      <c r="O40" s="71">
        <f>L40-L41</f>
        <v>0</v>
      </c>
    </row>
    <row r="41" spans="2:15" s="3" customFormat="1" ht="15" customHeight="1" thickBot="1" x14ac:dyDescent="0.25">
      <c r="B41" s="7" t="s">
        <v>22</v>
      </c>
      <c r="C41" s="76"/>
      <c r="D41" s="77"/>
      <c r="E41" s="77"/>
      <c r="F41" s="77"/>
      <c r="G41" s="77"/>
      <c r="H41" s="77"/>
      <c r="I41" s="91">
        <v>2</v>
      </c>
      <c r="J41" s="91"/>
      <c r="K41" s="92"/>
      <c r="L41" s="8">
        <f t="shared" si="2"/>
        <v>2</v>
      </c>
      <c r="M41" s="80"/>
      <c r="N41" s="81"/>
      <c r="O41" s="72"/>
    </row>
    <row r="42" spans="2:15" s="3" customFormat="1" ht="15" customHeight="1" x14ac:dyDescent="0.2">
      <c r="B42" s="5" t="s">
        <v>18</v>
      </c>
      <c r="C42" s="40"/>
      <c r="D42" s="42"/>
      <c r="E42" s="42"/>
      <c r="F42" s="42"/>
      <c r="G42" s="42">
        <v>2</v>
      </c>
      <c r="H42" s="42">
        <v>1</v>
      </c>
      <c r="I42" s="42"/>
      <c r="J42" s="42">
        <v>4</v>
      </c>
      <c r="K42" s="41">
        <v>4</v>
      </c>
      <c r="L42" s="6">
        <f t="shared" si="2"/>
        <v>11</v>
      </c>
      <c r="M42" s="78"/>
      <c r="N42" s="79"/>
      <c r="O42" s="71">
        <f>L42-L43</f>
        <v>2</v>
      </c>
    </row>
    <row r="43" spans="2:15" s="3" customFormat="1" ht="15" customHeight="1" thickBot="1" x14ac:dyDescent="0.25">
      <c r="B43" s="7" t="s">
        <v>22</v>
      </c>
      <c r="C43" s="73">
        <v>9</v>
      </c>
      <c r="D43" s="75"/>
      <c r="E43" s="75"/>
      <c r="F43" s="75"/>
      <c r="G43" s="75"/>
      <c r="H43" s="75"/>
      <c r="I43" s="75"/>
      <c r="J43" s="75"/>
      <c r="K43" s="74"/>
      <c r="L43" s="8">
        <f>SUM(C43)</f>
        <v>9</v>
      </c>
      <c r="M43" s="80"/>
      <c r="N43" s="81"/>
      <c r="O43" s="72"/>
    </row>
    <row r="44" spans="2:15" s="3" customFormat="1" ht="15" customHeight="1" x14ac:dyDescent="0.2">
      <c r="B44" s="38" t="s">
        <v>19</v>
      </c>
      <c r="C44" s="24">
        <f>SUM(C6,C8,C10,C12,C22,C24,C26,C28,C30,C32,C34,C36,C38,C40,C42)</f>
        <v>21</v>
      </c>
      <c r="D44" s="25">
        <f t="shared" ref="D44:K44" si="3">SUM(D6,D8,D10,D12,D22,D24,D26,D28,D30,D32,D34,D36,D38,D40,D42)</f>
        <v>21</v>
      </c>
      <c r="E44" s="25">
        <f t="shared" si="3"/>
        <v>24</v>
      </c>
      <c r="F44" s="25">
        <f>SUM(F6,F8,F10,F12,F22,F24,F26,F28,F30,F32,F34,F36,F38,F40,F42)</f>
        <v>24</v>
      </c>
      <c r="G44" s="25">
        <f t="shared" si="3"/>
        <v>25</v>
      </c>
      <c r="H44" s="25">
        <f t="shared" si="3"/>
        <v>25</v>
      </c>
      <c r="I44" s="25">
        <f t="shared" si="3"/>
        <v>30</v>
      </c>
      <c r="J44" s="25">
        <f t="shared" si="3"/>
        <v>30</v>
      </c>
      <c r="K44" s="26">
        <f t="shared" si="3"/>
        <v>31</v>
      </c>
      <c r="L44" s="24">
        <f t="shared" ref="L44:L49" si="4">SUM(C44:K44)</f>
        <v>231</v>
      </c>
      <c r="M44" s="106"/>
      <c r="N44" s="107"/>
      <c r="O44" s="110">
        <f>L44-L45</f>
        <v>6</v>
      </c>
    </row>
    <row r="45" spans="2:15" s="3" customFormat="1" ht="15" customHeight="1" thickBot="1" x14ac:dyDescent="0.25">
      <c r="B45" s="39" t="s">
        <v>22</v>
      </c>
      <c r="C45" s="27">
        <v>20</v>
      </c>
      <c r="D45" s="28">
        <v>20</v>
      </c>
      <c r="E45" s="28">
        <v>22</v>
      </c>
      <c r="F45" s="28">
        <v>24</v>
      </c>
      <c r="G45" s="28">
        <v>25</v>
      </c>
      <c r="H45" s="28">
        <v>25</v>
      </c>
      <c r="I45" s="28">
        <v>29</v>
      </c>
      <c r="J45" s="28">
        <v>29</v>
      </c>
      <c r="K45" s="29">
        <v>31</v>
      </c>
      <c r="L45" s="23">
        <f t="shared" si="4"/>
        <v>225</v>
      </c>
      <c r="M45" s="108"/>
      <c r="N45" s="109"/>
      <c r="O45" s="111"/>
    </row>
    <row r="46" spans="2:15" s="3" customFormat="1" ht="15" customHeight="1" x14ac:dyDescent="0.2">
      <c r="B46" s="5" t="s">
        <v>20</v>
      </c>
      <c r="C46" s="51"/>
      <c r="D46" s="52"/>
      <c r="E46" s="52"/>
      <c r="F46" s="52">
        <v>2</v>
      </c>
      <c r="G46" s="52">
        <v>2</v>
      </c>
      <c r="H46" s="52">
        <v>2</v>
      </c>
      <c r="I46" s="52">
        <v>2</v>
      </c>
      <c r="J46" s="52">
        <v>2</v>
      </c>
      <c r="K46" s="53">
        <v>2</v>
      </c>
      <c r="L46" s="6">
        <f t="shared" si="4"/>
        <v>12</v>
      </c>
      <c r="M46" s="78"/>
      <c r="N46" s="79"/>
      <c r="O46" s="71">
        <f>L46-L47</f>
        <v>0</v>
      </c>
    </row>
    <row r="47" spans="2:15" s="3" customFormat="1" ht="15" customHeight="1" thickBot="1" x14ac:dyDescent="0.25">
      <c r="B47" s="7" t="s">
        <v>22</v>
      </c>
      <c r="C47" s="76"/>
      <c r="D47" s="77"/>
      <c r="E47" s="75">
        <v>12</v>
      </c>
      <c r="F47" s="75"/>
      <c r="G47" s="75"/>
      <c r="H47" s="75"/>
      <c r="I47" s="75"/>
      <c r="J47" s="75"/>
      <c r="K47" s="74"/>
      <c r="L47" s="8">
        <f t="shared" si="4"/>
        <v>12</v>
      </c>
      <c r="M47" s="80"/>
      <c r="N47" s="81"/>
      <c r="O47" s="72"/>
    </row>
    <row r="48" spans="2:15" s="3" customFormat="1" ht="15" customHeight="1" x14ac:dyDescent="0.2">
      <c r="B48" s="5" t="s">
        <v>21</v>
      </c>
      <c r="C48" s="51"/>
      <c r="D48" s="52"/>
      <c r="E48" s="52"/>
      <c r="F48" s="52"/>
      <c r="G48" s="52"/>
      <c r="H48" s="52"/>
      <c r="I48" s="52"/>
      <c r="J48" s="52">
        <v>2</v>
      </c>
      <c r="K48" s="53">
        <v>2</v>
      </c>
      <c r="L48" s="6">
        <f t="shared" si="4"/>
        <v>4</v>
      </c>
      <c r="M48" s="78"/>
      <c r="N48" s="79"/>
      <c r="O48" s="71">
        <f>L48-L49</f>
        <v>0</v>
      </c>
    </row>
    <row r="49" spans="2:15" s="3" customFormat="1" ht="15" customHeight="1" thickBot="1" x14ac:dyDescent="0.25">
      <c r="B49" s="7" t="s">
        <v>22</v>
      </c>
      <c r="C49" s="76"/>
      <c r="D49" s="77"/>
      <c r="E49" s="77"/>
      <c r="F49" s="77"/>
      <c r="G49" s="77"/>
      <c r="H49" s="77"/>
      <c r="I49" s="75">
        <v>4</v>
      </c>
      <c r="J49" s="75"/>
      <c r="K49" s="74"/>
      <c r="L49" s="8">
        <f t="shared" si="4"/>
        <v>4</v>
      </c>
      <c r="M49" s="80"/>
      <c r="N49" s="81"/>
      <c r="O49" s="72"/>
    </row>
    <row r="50" spans="2:15" s="3" customFormat="1" ht="15" customHeight="1" x14ac:dyDescent="0.2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5" s="3" customFormat="1" ht="10.5" x14ac:dyDescent="0.2"/>
    <row r="52" spans="2:15" s="3" customFormat="1" ht="10.5" x14ac:dyDescent="0.2"/>
    <row r="53" spans="2:15" s="3" customFormat="1" ht="10.5" x14ac:dyDescent="0.2"/>
    <row r="54" spans="2:15" s="3" customFormat="1" ht="10.5" x14ac:dyDescent="0.2"/>
    <row r="55" spans="2:15" s="3" customFormat="1" ht="10.5" x14ac:dyDescent="0.2"/>
    <row r="56" spans="2:15" s="3" customFormat="1" ht="10.5" x14ac:dyDescent="0.2"/>
    <row r="57" spans="2:15" s="3" customFormat="1" ht="10.5" x14ac:dyDescent="0.2"/>
    <row r="58" spans="2:15" s="3" customFormat="1" ht="10.5" x14ac:dyDescent="0.2"/>
    <row r="59" spans="2:15" s="3" customFormat="1" ht="10.5" x14ac:dyDescent="0.2"/>
    <row r="60" spans="2:15" s="3" customFormat="1" ht="10.5" x14ac:dyDescent="0.2"/>
    <row r="61" spans="2:15" s="3" customFormat="1" ht="10.5" x14ac:dyDescent="0.2"/>
    <row r="62" spans="2:15" s="3" customFormat="1" ht="10.5" x14ac:dyDescent="0.2"/>
    <row r="63" spans="2:15" s="3" customFormat="1" ht="10.5" x14ac:dyDescent="0.2"/>
    <row r="64" spans="2:15" s="3" customFormat="1" ht="10.5" x14ac:dyDescent="0.2"/>
    <row r="65" s="3" customFormat="1" ht="10.5" x14ac:dyDescent="0.2"/>
    <row r="66" s="3" customFormat="1" ht="10.5" x14ac:dyDescent="0.2"/>
    <row r="67" s="3" customFormat="1" ht="10.5" x14ac:dyDescent="0.2"/>
    <row r="68" s="3" customFormat="1" ht="10.5" x14ac:dyDescent="0.2"/>
    <row r="69" s="3" customFormat="1" ht="10.5" x14ac:dyDescent="0.2"/>
    <row r="70" s="3" customFormat="1" ht="10.5" x14ac:dyDescent="0.2"/>
    <row r="71" s="3" customFormat="1" ht="10.5" x14ac:dyDescent="0.2"/>
    <row r="72" s="3" customFormat="1" ht="10.5" x14ac:dyDescent="0.2"/>
    <row r="73" s="3" customFormat="1" ht="10.5" x14ac:dyDescent="0.2"/>
    <row r="74" s="3" customFormat="1" ht="10.5" x14ac:dyDescent="0.2"/>
    <row r="75" s="3" customFormat="1" ht="10.5" x14ac:dyDescent="0.2"/>
    <row r="76" s="3" customFormat="1" ht="10.5" x14ac:dyDescent="0.2"/>
    <row r="77" s="3" customFormat="1" ht="10.5" x14ac:dyDescent="0.2"/>
    <row r="78" s="3" customFormat="1" ht="10.5" x14ac:dyDescent="0.2"/>
    <row r="79" s="3" customFormat="1" ht="10.5" x14ac:dyDescent="0.2"/>
    <row r="80" s="3" customFormat="1" ht="10.5" x14ac:dyDescent="0.2"/>
    <row r="81" s="3" customFormat="1" ht="10.5" x14ac:dyDescent="0.2"/>
    <row r="82" s="3" customFormat="1" ht="10.5" x14ac:dyDescent="0.2"/>
    <row r="83" s="3" customFormat="1" ht="10.5" x14ac:dyDescent="0.2"/>
    <row r="84" s="3" customFormat="1" ht="10.5" x14ac:dyDescent="0.2"/>
    <row r="85" s="3" customFormat="1" ht="10.5" x14ac:dyDescent="0.2"/>
    <row r="86" s="3" customFormat="1" ht="10.5" x14ac:dyDescent="0.2"/>
    <row r="87" s="3" customFormat="1" ht="10.5" x14ac:dyDescent="0.2"/>
    <row r="88" s="3" customFormat="1" ht="10.5" x14ac:dyDescent="0.2"/>
    <row r="89" s="3" customFormat="1" ht="10.5" x14ac:dyDescent="0.2"/>
    <row r="90" s="3" customFormat="1" ht="10.5" x14ac:dyDescent="0.2"/>
    <row r="91" s="3" customFormat="1" ht="10.5" x14ac:dyDescent="0.2"/>
    <row r="92" s="3" customFormat="1" ht="10.5" x14ac:dyDescent="0.2"/>
    <row r="93" s="3" customFormat="1" ht="10.5" x14ac:dyDescent="0.2"/>
    <row r="94" s="3" customFormat="1" ht="10.5" x14ac:dyDescent="0.2"/>
    <row r="95" s="3" customFormat="1" ht="10.5" x14ac:dyDescent="0.2"/>
    <row r="96" s="3" customFormat="1" ht="10.5" x14ac:dyDescent="0.2"/>
    <row r="97" s="3" customFormat="1" ht="10.5" x14ac:dyDescent="0.2"/>
    <row r="98" s="3" customFormat="1" ht="10.5" x14ac:dyDescent="0.2"/>
    <row r="99" s="3" customFormat="1" ht="10.5" x14ac:dyDescent="0.2"/>
    <row r="100" s="3" customFormat="1" ht="10.5" x14ac:dyDescent="0.2"/>
    <row r="101" s="3" customFormat="1" ht="10.5" x14ac:dyDescent="0.2"/>
    <row r="102" s="3" customFormat="1" ht="10.5" x14ac:dyDescent="0.2"/>
    <row r="103" s="3" customFormat="1" ht="10.5" x14ac:dyDescent="0.2"/>
    <row r="104" s="3" customFormat="1" ht="10.5" x14ac:dyDescent="0.2"/>
    <row r="105" s="3" customFormat="1" ht="10.5" x14ac:dyDescent="0.2"/>
    <row r="106" s="3" customFormat="1" ht="10.5" x14ac:dyDescent="0.2"/>
    <row r="107" s="3" customFormat="1" ht="10.5" x14ac:dyDescent="0.2"/>
    <row r="108" s="3" customFormat="1" ht="10.5" x14ac:dyDescent="0.2"/>
    <row r="109" s="3" customFormat="1" ht="10.5" x14ac:dyDescent="0.2"/>
    <row r="110" s="3" customFormat="1" ht="10.5" x14ac:dyDescent="0.2"/>
    <row r="111" s="3" customFormat="1" ht="10.5" x14ac:dyDescent="0.2"/>
    <row r="112" s="3" customFormat="1" ht="10.5" x14ac:dyDescent="0.2"/>
    <row r="113" s="3" customFormat="1" ht="10.5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</sheetData>
  <sheetProtection selectLockedCells="1"/>
  <mergeCells count="95">
    <mergeCell ref="M48:N49"/>
    <mergeCell ref="O48:O49"/>
    <mergeCell ref="C49:D49"/>
    <mergeCell ref="E49:H49"/>
    <mergeCell ref="I49:K49"/>
    <mergeCell ref="M42:N43"/>
    <mergeCell ref="O42:O43"/>
    <mergeCell ref="C43:K43"/>
    <mergeCell ref="M44:N45"/>
    <mergeCell ref="O44:O45"/>
    <mergeCell ref="M46:N47"/>
    <mergeCell ref="O46:O47"/>
    <mergeCell ref="C47:D47"/>
    <mergeCell ref="E47:H47"/>
    <mergeCell ref="I47:K47"/>
    <mergeCell ref="M38:N39"/>
    <mergeCell ref="O38:O39"/>
    <mergeCell ref="C39:H39"/>
    <mergeCell ref="I39:K39"/>
    <mergeCell ref="M40:N41"/>
    <mergeCell ref="O40:O41"/>
    <mergeCell ref="C41:H41"/>
    <mergeCell ref="I41:K41"/>
    <mergeCell ref="M34:N35"/>
    <mergeCell ref="O34:O35"/>
    <mergeCell ref="C35:D35"/>
    <mergeCell ref="E35:H35"/>
    <mergeCell ref="I35:K35"/>
    <mergeCell ref="M36:N37"/>
    <mergeCell ref="O36:O37"/>
    <mergeCell ref="C37:D37"/>
    <mergeCell ref="E37:H37"/>
    <mergeCell ref="I37:K37"/>
    <mergeCell ref="M30:N31"/>
    <mergeCell ref="O30:O31"/>
    <mergeCell ref="C31:D31"/>
    <mergeCell ref="E31:H31"/>
    <mergeCell ref="I31:K31"/>
    <mergeCell ref="M32:N33"/>
    <mergeCell ref="O32:O33"/>
    <mergeCell ref="C33:D33"/>
    <mergeCell ref="E33:H33"/>
    <mergeCell ref="I33:K33"/>
    <mergeCell ref="M26:N27"/>
    <mergeCell ref="O26:O27"/>
    <mergeCell ref="C27:D27"/>
    <mergeCell ref="F27:H27"/>
    <mergeCell ref="I27:K27"/>
    <mergeCell ref="M28:N29"/>
    <mergeCell ref="O28:O29"/>
    <mergeCell ref="C29:D29"/>
    <mergeCell ref="E29:H29"/>
    <mergeCell ref="I29:K29"/>
    <mergeCell ref="M22:N23"/>
    <mergeCell ref="O22:O23"/>
    <mergeCell ref="C23:D23"/>
    <mergeCell ref="E23:H23"/>
    <mergeCell ref="I23:K23"/>
    <mergeCell ref="M24:N25"/>
    <mergeCell ref="O24:O25"/>
    <mergeCell ref="C25:D25"/>
    <mergeCell ref="E25:H25"/>
    <mergeCell ref="I25:K25"/>
    <mergeCell ref="I17:K17"/>
    <mergeCell ref="M17:O17"/>
    <mergeCell ref="I19:K19"/>
    <mergeCell ref="M19:O19"/>
    <mergeCell ref="I21:K21"/>
    <mergeCell ref="M21:O21"/>
    <mergeCell ref="M14:O15"/>
    <mergeCell ref="M8:N9"/>
    <mergeCell ref="O8:O9"/>
    <mergeCell ref="C9:D9"/>
    <mergeCell ref="E9:H9"/>
    <mergeCell ref="I9:K9"/>
    <mergeCell ref="M10:N11"/>
    <mergeCell ref="O10:O11"/>
    <mergeCell ref="C11:D11"/>
    <mergeCell ref="E11:G11"/>
    <mergeCell ref="I11:K11"/>
    <mergeCell ref="M12:N13"/>
    <mergeCell ref="O12:O13"/>
    <mergeCell ref="C13:D13"/>
    <mergeCell ref="E13:H13"/>
    <mergeCell ref="I13:K13"/>
    <mergeCell ref="C2:H3"/>
    <mergeCell ref="C4:H4"/>
    <mergeCell ref="I4:K4"/>
    <mergeCell ref="L4:L5"/>
    <mergeCell ref="O4:O5"/>
    <mergeCell ref="M6:N7"/>
    <mergeCell ref="O6:O7"/>
    <mergeCell ref="C7:D7"/>
    <mergeCell ref="E7:H7"/>
    <mergeCell ref="I7:K7"/>
  </mergeCells>
  <conditionalFormatting sqref="C6:D6">
    <cfRule type="expression" dxfId="47" priority="36">
      <formula>($C6+$D6)&gt;$C7</formula>
    </cfRule>
    <cfRule type="expression" dxfId="46" priority="45">
      <formula>($C6+$D6)&lt;$C7</formula>
    </cfRule>
  </conditionalFormatting>
  <conditionalFormatting sqref="E6:H6">
    <cfRule type="expression" dxfId="45" priority="35">
      <formula>($E6+$F6+$G6+$H6)&gt;$E7</formula>
    </cfRule>
    <cfRule type="expression" dxfId="44" priority="44">
      <formula>($E6+$F6+$G6+$H6)&lt;$E7</formula>
    </cfRule>
  </conditionalFormatting>
  <conditionalFormatting sqref="I6:K6">
    <cfRule type="expression" dxfId="43" priority="34">
      <formula>($I$6+$J$6+$K$6)&gt;$I$7</formula>
    </cfRule>
    <cfRule type="expression" dxfId="42" priority="43">
      <formula>($I6+$J6+$K6)&lt;$I7</formula>
    </cfRule>
  </conditionalFormatting>
  <conditionalFormatting sqref="I8:K8">
    <cfRule type="expression" dxfId="41" priority="26">
      <formula>($I8+$J8+$K8)&gt;$I9</formula>
    </cfRule>
    <cfRule type="expression" dxfId="40" priority="42">
      <formula>($I8+$J8+$K8)&lt;$I9</formula>
    </cfRule>
  </conditionalFormatting>
  <conditionalFormatting sqref="C8:H8">
    <cfRule type="expression" dxfId="39" priority="23">
      <formula>($C8+$D8+$E8+$F8+$G8+$H8)&gt;$E9</formula>
    </cfRule>
    <cfRule type="expression" dxfId="38" priority="41">
      <formula>($C8+$D8+$E8+$F8+$G8+$H8)&lt;$E9</formula>
    </cfRule>
  </conditionalFormatting>
  <conditionalFormatting sqref="C14:D14 C16:D16 C18:D18 C20:D20">
    <cfRule type="expression" dxfId="37" priority="11">
      <formula>($C$14+$D$14+$C$16+$D$16+$C$18+$D$18+$C$20+$D$20)&gt;$C$23</formula>
    </cfRule>
    <cfRule type="expression" dxfId="36" priority="40">
      <formula>($C$14+$D$14+$C$16+$D$16+$C$18+$D$18+$C$20+$D$20)&lt;$C$23</formula>
    </cfRule>
  </conditionalFormatting>
  <conditionalFormatting sqref="C36:K36">
    <cfRule type="expression" dxfId="35" priority="18">
      <formula>($C36+$D36+$E36+$F36+$G36+$H36+$I36+$J36+$K36)&gt;$I37</formula>
    </cfRule>
    <cfRule type="expression" dxfId="34" priority="39">
      <formula>($C36+$D36+$E36+$F36+$G36+$H36+$I36+$J36+$K36)&lt;$I37</formula>
    </cfRule>
  </conditionalFormatting>
  <conditionalFormatting sqref="L6">
    <cfRule type="expression" dxfId="33" priority="33">
      <formula>$L6&gt;$L7</formula>
    </cfRule>
    <cfRule type="expression" dxfId="32" priority="38">
      <formula>$L6&lt;$L7</formula>
    </cfRule>
  </conditionalFormatting>
  <conditionalFormatting sqref="C12:D12">
    <cfRule type="expression" dxfId="31" priority="31">
      <formula>($C12+$D12)&gt;$C13</formula>
    </cfRule>
    <cfRule type="expression" dxfId="30" priority="32">
      <formula>($C12+$D12)&lt;$C13</formula>
    </cfRule>
  </conditionalFormatting>
  <conditionalFormatting sqref="C34:D34 C32:D32 C30:D30 C28:D28 C24:D24 C22:D22">
    <cfRule type="expression" dxfId="29" priority="29">
      <formula>($C22+$D22)&gt;$C23</formula>
    </cfRule>
    <cfRule type="expression" dxfId="28" priority="30">
      <formula>($C22+$D22)&lt;$C23</formula>
    </cfRule>
  </conditionalFormatting>
  <conditionalFormatting sqref="E34:H34 E32:H32 E30:H30 E28:H28 E24:H24 E22:H22 E12:H12">
    <cfRule type="expression" dxfId="27" priority="27">
      <formula>($E12+$F12+$G12+$H12)&gt;$E13</formula>
    </cfRule>
    <cfRule type="expression" dxfId="26" priority="28">
      <formula>($E12+$F12+$G12+$H12)&lt;$E13</formula>
    </cfRule>
  </conditionalFormatting>
  <conditionalFormatting sqref="I34:K34 I32:K32 I30:K30 I28:K28 I26:K26 I24:K24 I22:K22 I20:K20 I18:K18 I16:K16 I12:K12 I10:K10">
    <cfRule type="expression" dxfId="25" priority="24">
      <formula>($I10+$J10+$K10)&gt;$I11</formula>
    </cfRule>
    <cfRule type="expression" dxfId="24" priority="25">
      <formula>($I10+$J10+$K10)&lt;$I11</formula>
    </cfRule>
  </conditionalFormatting>
  <conditionalFormatting sqref="C10:H10">
    <cfRule type="expression" dxfId="23" priority="21">
      <formula>($C10+$D10+$E10+$F10+$G10+$H10)&gt;$H11</formula>
    </cfRule>
    <cfRule type="expression" dxfId="22" priority="22">
      <formula>($C10+$D10+$E10+$F10+$G10+$H10)&lt;$H11</formula>
    </cfRule>
  </conditionalFormatting>
  <conditionalFormatting sqref="C26:H26">
    <cfRule type="expression" dxfId="21" priority="19">
      <formula>($C26+$D26+$E26+$F26+$G26+$H26)&gt;$F27</formula>
    </cfRule>
    <cfRule type="expression" dxfId="20" priority="20">
      <formula>($C26+$D26+$E26+$F26+$G26+$H26)&lt;$F27</formula>
    </cfRule>
  </conditionalFormatting>
  <conditionalFormatting sqref="C48:K48 C40:K40">
    <cfRule type="expression" dxfId="19" priority="16">
      <formula>($C40+$D40+$E40+$F40+$G40+$H40+$I40+$J40+$K40)&gt;$I41</formula>
    </cfRule>
    <cfRule type="expression" dxfId="18" priority="17">
      <formula>($C40+$D40+$E40+$F40+$G40+$H40+$I40+$J40+$K40)&lt;$I41</formula>
    </cfRule>
  </conditionalFormatting>
  <conditionalFormatting sqref="C42:K42">
    <cfRule type="expression" dxfId="17" priority="14">
      <formula>($C42+$D42+$E42+$F42+$G42+$H42+$I42+$J42+$K42)&gt;$C43</formula>
    </cfRule>
    <cfRule type="expression" dxfId="16" priority="15">
      <formula>($C42+$D42+$E42+$F42+$G42+$H42+$I42+$J42+$K42)&lt;$C43</formula>
    </cfRule>
  </conditionalFormatting>
  <conditionalFormatting sqref="C46:K46">
    <cfRule type="expression" dxfId="15" priority="12">
      <formula>($C46+$D46+$E46+$F46+$G46+$H46+$I46+$J46+$K46)&gt;$E47</formula>
    </cfRule>
    <cfRule type="expression" dxfId="14" priority="13">
      <formula>($C46+$D46+$E46+$F46+$G46+$H46+$I46+$J46+$K46)&lt;$E47</formula>
    </cfRule>
  </conditionalFormatting>
  <conditionalFormatting sqref="E14:H14 E16:H16 E18:H18 E20:H20">
    <cfRule type="expression" dxfId="13" priority="9">
      <formula>($E$14+$F$14+$G$14+$H$14+$E$16+$F$16+$G$16+$H$16+$E$18+$F$18+$G$18+$H$18+$E$20+$F$20+$G$20+$H$20)&gt;$E$23</formula>
    </cfRule>
    <cfRule type="expression" dxfId="12" priority="10">
      <formula>($E$14+$F$14+$G$14+$H$14+$E$16+$F$16+$G$16+$H$16+$E$18+$F$18+$G$18+$H$18+$E$20+$F$20+$G$20+$H$20)&lt;$E$23</formula>
    </cfRule>
  </conditionalFormatting>
  <conditionalFormatting sqref="M16:N16">
    <cfRule type="expression" dxfId="11" priority="6">
      <formula>$M16&gt;$I17</formula>
    </cfRule>
    <cfRule type="expression" dxfId="10" priority="37">
      <formula>$M16&lt;$I17</formula>
    </cfRule>
  </conditionalFormatting>
  <conditionalFormatting sqref="M20:N20 M18:N18">
    <cfRule type="expression" dxfId="9" priority="4">
      <formula>$M18&gt;$I19</formula>
    </cfRule>
    <cfRule type="expression" dxfId="8" priority="5">
      <formula>$M18&lt;$I19</formula>
    </cfRule>
  </conditionalFormatting>
  <conditionalFormatting sqref="O6:O13 O16 O18 O20 O22:O37 O40:O49">
    <cfRule type="cellIs" dxfId="7" priority="2" operator="greaterThan">
      <formula>0</formula>
    </cfRule>
    <cfRule type="cellIs" dxfId="6" priority="3" operator="lessThan">
      <formula>0</formula>
    </cfRule>
  </conditionalFormatting>
  <conditionalFormatting sqref="C44:L44">
    <cfRule type="expression" dxfId="5" priority="1">
      <formula>C44&gt;C45</formula>
    </cfRule>
    <cfRule type="expression" dxfId="4" priority="46">
      <formula>C44&lt;C45</formula>
    </cfRule>
  </conditionalFormatting>
  <conditionalFormatting sqref="O44:O45">
    <cfRule type="expression" dxfId="3" priority="47">
      <formula>$O$44&gt;(#REF!-$L$45)</formula>
    </cfRule>
    <cfRule type="expression" dxfId="2" priority="48">
      <formula>AND($O$44&gt;0,($O$44&lt;=(#REF!-$L$45)))</formula>
    </cfRule>
  </conditionalFormatting>
  <conditionalFormatting sqref="L48 L46 L42 L40 L36 L34 L32 L30 L28 L26 L24 L22 L12 L10 L8">
    <cfRule type="expression" dxfId="1" priority="7">
      <formula>$L8&gt;$L9</formula>
    </cfRule>
    <cfRule type="expression" dxfId="0" priority="8">
      <formula>$L8&lt;$L9</formula>
    </cfRule>
  </conditionalFormatting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Tuntijakopohja 08-2024 230524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Kiili Arto</dc:creator>
  <cp:lastModifiedBy>Kiili Arto</cp:lastModifiedBy>
  <cp:lastPrinted>2024-05-23T13:18:11Z</cp:lastPrinted>
  <dcterms:created xsi:type="dcterms:W3CDTF">2014-10-13T05:19:32Z</dcterms:created>
  <dcterms:modified xsi:type="dcterms:W3CDTF">2024-05-23T13:34:05Z</dcterms:modified>
</cp:coreProperties>
</file>